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500" activeTab="0"/>
  </bookViews>
  <sheets>
    <sheet name=" " sheetId="1" r:id="rId1"/>
  </sheets>
  <definedNames>
    <definedName name="Calendrier" localSheetId="0">' '!$P$2:$Q$42</definedName>
    <definedName name="Calendrier">#REF!</definedName>
    <definedName name="Circos" localSheetId="0">' '!$M$2:$M$5</definedName>
    <definedName name="Circos">#REF!</definedName>
  </definedNames>
  <calcPr fullCalcOnLoad="1"/>
</workbook>
</file>

<file path=xl/comments1.xml><?xml version="1.0" encoding="utf-8"?>
<comments xmlns="http://schemas.openxmlformats.org/spreadsheetml/2006/main">
  <authors>
    <author>Eric Blum?</author>
  </authors>
  <commentList>
    <comment ref="A9" authorId="0">
      <text>
        <r>
          <rPr>
            <b/>
            <sz val="9"/>
            <rFont val="Calibri"/>
            <family val="2"/>
          </rPr>
          <t>Saisir le N° de la première semaine travaillée pour la période</t>
        </r>
      </text>
    </comment>
  </commentList>
</comments>
</file>

<file path=xl/sharedStrings.xml><?xml version="1.0" encoding="utf-8"?>
<sst xmlns="http://schemas.openxmlformats.org/spreadsheetml/2006/main" count="55" uniqueCount="25">
  <si>
    <t>Nom et prénom du titulaire remplaçant :</t>
  </si>
  <si>
    <t>Jour travaillé</t>
  </si>
  <si>
    <t>Mardi</t>
  </si>
  <si>
    <t>Mercredi</t>
  </si>
  <si>
    <t>Jeudi</t>
  </si>
  <si>
    <t>Vendredi</t>
  </si>
  <si>
    <t>Samedi</t>
  </si>
  <si>
    <t>Date</t>
  </si>
  <si>
    <t>Nombre d'heures effectuées</t>
  </si>
  <si>
    <t>Mois de :</t>
  </si>
  <si>
    <t>N° semaine</t>
  </si>
  <si>
    <t>Cumul des heures à récupérer</t>
  </si>
  <si>
    <t>Différentiel / 24h00 hebdo</t>
  </si>
  <si>
    <t>Montbéliard 2</t>
  </si>
  <si>
    <t>Montbéliard 3</t>
  </si>
  <si>
    <t>Sochaux</t>
  </si>
  <si>
    <t>FICHE DE SUIVI DES HORAIRES EFFECTUÉS PAR LES TITULAIRES REMPLAÇANTS</t>
  </si>
  <si>
    <t>Total des heures effectuées sur la semaine</t>
  </si>
  <si>
    <t>Cumul différentiel</t>
  </si>
  <si>
    <t xml:space="preserve">Lundi </t>
  </si>
  <si>
    <t>Montbéliard 1</t>
  </si>
  <si>
    <t>Circonscription de rattachement :</t>
  </si>
  <si>
    <t xml:space="preserve">Ecole </t>
  </si>
  <si>
    <t>Les heures sont à renseigner au format décimal ex : 1h30 &gt; 1,5</t>
  </si>
  <si>
    <t xml:space="preserve"> - Ne renseigner que les cases bleues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</si>
</sst>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C]dddd\ d\ mmmm\ yyyy"/>
  </numFmts>
  <fonts count="3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b/>
      <sz val="9"/>
      <name val="Calibri"/>
      <family val="2"/>
    </font>
    <font>
      <b/>
      <sz val="12"/>
      <color indexed="10"/>
      <name val="Calibri"/>
      <family val="0"/>
    </font>
    <font>
      <sz val="12"/>
      <color indexed="8"/>
      <name val="Calibri"/>
      <family val="2"/>
    </font>
    <font>
      <sz val="11"/>
      <color indexed="26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0" borderId="2" applyNumberFormat="0" applyFill="0" applyAlignment="0" applyProtection="0"/>
    <xf numFmtId="0" fontId="6" fillId="24" borderId="3" applyNumberFormat="0" applyFont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0" fillId="27" borderId="0" applyNumberFormat="0" applyBorder="0" applyAlignment="0" applyProtection="0"/>
    <xf numFmtId="9" fontId="6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</cellStyleXfs>
  <cellXfs count="3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164" fontId="0" fillId="0" borderId="10" xfId="0" applyNumberFormat="1" applyBorder="1" applyAlignment="1">
      <alignment horizontal="center"/>
    </xf>
    <xf numFmtId="164" fontId="0" fillId="31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4" fontId="0" fillId="31" borderId="10" xfId="0" applyNumberFormat="1" applyFill="1" applyBorder="1" applyAlignment="1" applyProtection="1">
      <alignment horizontal="center"/>
      <protection/>
    </xf>
    <xf numFmtId="164" fontId="0" fillId="32" borderId="10" xfId="0" applyNumberFormat="1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164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164" fontId="0" fillId="23" borderId="10" xfId="0" applyNumberFormat="1" applyFill="1" applyBorder="1" applyAlignment="1" applyProtection="1">
      <alignment/>
      <protection locked="0"/>
    </xf>
    <xf numFmtId="0" fontId="0" fillId="23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 horizontal="center"/>
    </xf>
    <xf numFmtId="164" fontId="0" fillId="35" borderId="10" xfId="0" applyNumberForma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1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/>
    </xf>
    <xf numFmtId="0" fontId="5" fillId="23" borderId="12" xfId="0" applyFont="1" applyFill="1" applyBorder="1" applyAlignment="1">
      <alignment horizontal="left"/>
    </xf>
    <xf numFmtId="0" fontId="5" fillId="23" borderId="11" xfId="0" applyFont="1" applyFill="1" applyBorder="1" applyAlignment="1">
      <alignment horizontal="left"/>
    </xf>
    <xf numFmtId="0" fontId="5" fillId="23" borderId="13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0" fillId="35" borderId="0" xfId="0" applyFill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35" borderId="0" xfId="0" applyNumberFormat="1" applyFill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zoomScalePageLayoutView="0" workbookViewId="0" topLeftCell="A1">
      <selection activeCell="D50" sqref="D50"/>
    </sheetView>
  </sheetViews>
  <sheetFormatPr defaultColWidth="11.00390625" defaultRowHeight="15.75"/>
  <cols>
    <col min="1" max="1" width="14.625" style="0" customWidth="1"/>
    <col min="2" max="2" width="12.00390625" style="0" bestFit="1" customWidth="1"/>
    <col min="3" max="3" width="11.375" style="0" bestFit="1" customWidth="1"/>
    <col min="4" max="4" width="25.375" style="0" customWidth="1"/>
    <col min="5" max="6" width="15.00390625" style="0" customWidth="1"/>
    <col min="12" max="12" width="0" style="0" hidden="1" customWidth="1"/>
    <col min="13" max="13" width="10.875" style="0" hidden="1" customWidth="1"/>
    <col min="14" max="14" width="10.875" style="1" hidden="1" customWidth="1"/>
    <col min="15" max="16" width="0" style="0" hidden="1" customWidth="1"/>
    <col min="17" max="17" width="13.375" style="0" hidden="1" customWidth="1"/>
    <col min="18" max="18" width="0" style="0" hidden="1" customWidth="1"/>
  </cols>
  <sheetData>
    <row r="2" spans="1:17" s="6" customFormat="1" ht="23.25">
      <c r="A2" s="31" t="s">
        <v>16</v>
      </c>
      <c r="B2" s="31"/>
      <c r="C2" s="31"/>
      <c r="D2" s="31"/>
      <c r="E2" s="31"/>
      <c r="F2" s="31"/>
      <c r="G2" s="31"/>
      <c r="H2" s="31"/>
      <c r="M2" s="1" t="s">
        <v>20</v>
      </c>
      <c r="N2" s="4">
        <v>0</v>
      </c>
      <c r="P2" s="10">
        <v>35</v>
      </c>
      <c r="Q2" s="11">
        <v>41512</v>
      </c>
    </row>
    <row r="3" spans="13:17" ht="15.75">
      <c r="M3" s="7" t="s">
        <v>13</v>
      </c>
      <c r="N3" s="1">
        <v>1.25</v>
      </c>
      <c r="P3" s="10">
        <v>36</v>
      </c>
      <c r="Q3" s="11">
        <v>41519</v>
      </c>
    </row>
    <row r="4" spans="1:17" ht="15.75">
      <c r="A4" s="32" t="s">
        <v>0</v>
      </c>
      <c r="B4" s="32"/>
      <c r="C4" s="32"/>
      <c r="D4" s="33"/>
      <c r="E4" s="33"/>
      <c r="G4" s="34" t="s">
        <v>24</v>
      </c>
      <c r="H4" s="34"/>
      <c r="I4" s="34"/>
      <c r="M4" s="7" t="s">
        <v>14</v>
      </c>
      <c r="N4" s="1">
        <f>N3+0.25</f>
        <v>1.5</v>
      </c>
      <c r="P4" s="10">
        <v>37</v>
      </c>
      <c r="Q4" s="11">
        <v>41526</v>
      </c>
    </row>
    <row r="5" spans="1:17" ht="15.75" customHeight="1">
      <c r="A5" s="32" t="s">
        <v>21</v>
      </c>
      <c r="B5" s="32"/>
      <c r="C5" s="32"/>
      <c r="D5" s="33" t="s">
        <v>13</v>
      </c>
      <c r="E5" s="33"/>
      <c r="G5" s="35" t="s">
        <v>23</v>
      </c>
      <c r="H5" s="35"/>
      <c r="I5" s="35"/>
      <c r="M5" s="7" t="s">
        <v>15</v>
      </c>
      <c r="N5" s="1">
        <f aca="true" t="shared" si="0" ref="N5:N22">N4+0.25</f>
        <v>1.75</v>
      </c>
      <c r="P5" s="10">
        <v>38</v>
      </c>
      <c r="Q5" s="11">
        <v>41533</v>
      </c>
    </row>
    <row r="6" spans="1:17" ht="15.75">
      <c r="A6" s="32" t="s">
        <v>9</v>
      </c>
      <c r="B6" s="32"/>
      <c r="C6" s="32"/>
      <c r="D6" s="36"/>
      <c r="E6" s="36"/>
      <c r="G6" s="35"/>
      <c r="H6" s="35"/>
      <c r="I6" s="35"/>
      <c r="N6" s="1">
        <f t="shared" si="0"/>
        <v>2</v>
      </c>
      <c r="P6" s="10">
        <v>39</v>
      </c>
      <c r="Q6" s="11">
        <v>41540</v>
      </c>
    </row>
    <row r="7" spans="14:17" ht="15.75">
      <c r="N7" s="1">
        <f t="shared" si="0"/>
        <v>2.25</v>
      </c>
      <c r="P7" s="10">
        <v>40</v>
      </c>
      <c r="Q7" s="11">
        <v>41547</v>
      </c>
    </row>
    <row r="8" spans="1:17" s="3" customFormat="1" ht="78.75">
      <c r="A8" s="5" t="s">
        <v>10</v>
      </c>
      <c r="B8" s="5" t="s">
        <v>1</v>
      </c>
      <c r="C8" s="5" t="s">
        <v>7</v>
      </c>
      <c r="D8" s="5" t="s">
        <v>22</v>
      </c>
      <c r="E8" s="5" t="s">
        <v>8</v>
      </c>
      <c r="F8" s="5" t="s">
        <v>17</v>
      </c>
      <c r="G8" s="5" t="s">
        <v>12</v>
      </c>
      <c r="H8" s="5" t="s">
        <v>18</v>
      </c>
      <c r="N8" s="1">
        <f t="shared" si="0"/>
        <v>2.5</v>
      </c>
      <c r="P8" s="10">
        <v>41</v>
      </c>
      <c r="Q8" s="11">
        <v>41554</v>
      </c>
    </row>
    <row r="9" spans="1:17" ht="15.75">
      <c r="A9" s="30">
        <v>1</v>
      </c>
      <c r="B9" s="2" t="s">
        <v>19</v>
      </c>
      <c r="C9" s="12"/>
      <c r="D9" s="21"/>
      <c r="E9" s="22"/>
      <c r="F9" s="24">
        <f>IF(SUM(E9:E14)=0,"",SUM(E9:E14))</f>
      </c>
      <c r="G9" s="24">
        <f>IF(SUM(E9:E14)=0,"",F9-24)</f>
      </c>
      <c r="H9" s="24">
        <f>IF(SUM(E9:E14)=0,0,F9-24)</f>
        <v>0</v>
      </c>
      <c r="N9" s="1">
        <f t="shared" si="0"/>
        <v>2.75</v>
      </c>
      <c r="P9" s="10">
        <v>42</v>
      </c>
      <c r="Q9" s="11">
        <v>41561</v>
      </c>
    </row>
    <row r="10" spans="1:17" ht="15.75">
      <c r="A10" s="30"/>
      <c r="B10" s="2" t="s">
        <v>2</v>
      </c>
      <c r="C10" s="8"/>
      <c r="D10" s="21"/>
      <c r="E10" s="22"/>
      <c r="F10" s="24"/>
      <c r="G10" s="24"/>
      <c r="H10" s="24"/>
      <c r="N10" s="1">
        <f t="shared" si="0"/>
        <v>3</v>
      </c>
      <c r="P10" s="10">
        <v>43</v>
      </c>
      <c r="Q10" s="11">
        <v>41568</v>
      </c>
    </row>
    <row r="11" spans="1:17" ht="15.75">
      <c r="A11" s="30"/>
      <c r="B11" s="2" t="s">
        <v>3</v>
      </c>
      <c r="C11" s="8"/>
      <c r="D11" s="21"/>
      <c r="E11" s="22"/>
      <c r="F11" s="24"/>
      <c r="G11" s="24"/>
      <c r="H11" s="24"/>
      <c r="N11" s="1">
        <f t="shared" si="0"/>
        <v>3.25</v>
      </c>
      <c r="P11" s="10">
        <v>44</v>
      </c>
      <c r="Q11" s="11">
        <v>41575</v>
      </c>
    </row>
    <row r="12" spans="1:17" ht="15.75">
      <c r="A12" s="30"/>
      <c r="B12" s="2" t="s">
        <v>4</v>
      </c>
      <c r="C12" s="8"/>
      <c r="D12" s="21"/>
      <c r="E12" s="22"/>
      <c r="F12" s="24"/>
      <c r="G12" s="24"/>
      <c r="H12" s="24"/>
      <c r="N12" s="1">
        <f t="shared" si="0"/>
        <v>3.5</v>
      </c>
      <c r="P12" s="10">
        <v>45</v>
      </c>
      <c r="Q12" s="11">
        <v>41582</v>
      </c>
    </row>
    <row r="13" spans="1:17" ht="15">
      <c r="A13" s="30"/>
      <c r="B13" s="2" t="s">
        <v>5</v>
      </c>
      <c r="C13" s="8"/>
      <c r="D13" s="21"/>
      <c r="E13" s="22"/>
      <c r="F13" s="24"/>
      <c r="G13" s="24"/>
      <c r="H13" s="24"/>
      <c r="N13" s="1">
        <f t="shared" si="0"/>
        <v>3.75</v>
      </c>
      <c r="P13" s="10">
        <v>46</v>
      </c>
      <c r="Q13" s="11">
        <v>41589</v>
      </c>
    </row>
    <row r="14" spans="1:17" ht="15">
      <c r="A14" s="30"/>
      <c r="B14" s="2" t="s">
        <v>6</v>
      </c>
      <c r="C14" s="8"/>
      <c r="D14" s="21"/>
      <c r="E14" s="22"/>
      <c r="F14" s="24"/>
      <c r="G14" s="24"/>
      <c r="H14" s="24"/>
      <c r="N14" s="1">
        <f t="shared" si="0"/>
        <v>4</v>
      </c>
      <c r="P14" s="10">
        <v>47</v>
      </c>
      <c r="Q14" s="11">
        <v>41596</v>
      </c>
    </row>
    <row r="15" spans="1:17" ht="9" customHeight="1">
      <c r="A15" s="25"/>
      <c r="B15" s="26"/>
      <c r="C15" s="26"/>
      <c r="D15" s="26"/>
      <c r="E15" s="26"/>
      <c r="F15" s="26"/>
      <c r="G15" s="26"/>
      <c r="H15" s="26"/>
      <c r="N15" s="1">
        <f t="shared" si="0"/>
        <v>4.25</v>
      </c>
      <c r="P15" s="10">
        <v>48</v>
      </c>
      <c r="Q15" s="11">
        <v>41603</v>
      </c>
    </row>
    <row r="16" spans="1:17" ht="15">
      <c r="A16" s="23">
        <f>IF(A9="","",A9+1)</f>
        <v>2</v>
      </c>
      <c r="B16" s="2" t="s">
        <v>19</v>
      </c>
      <c r="C16" s="9">
        <f>IF(C9="","",C9+7)</f>
      </c>
      <c r="D16" s="21"/>
      <c r="E16" s="22"/>
      <c r="F16" s="24">
        <f>IF(SUM(E16:E21)=0,"",SUM(E16:E21))</f>
      </c>
      <c r="G16" s="24">
        <f>IF(SUM(E16:E21)=0,"",F16-24)</f>
      </c>
      <c r="H16" s="24">
        <f>IF(F16="",H9,H9+G16)</f>
        <v>0</v>
      </c>
      <c r="N16" s="1">
        <f t="shared" si="0"/>
        <v>4.5</v>
      </c>
      <c r="P16" s="10">
        <v>49</v>
      </c>
      <c r="Q16" s="11">
        <v>41610</v>
      </c>
    </row>
    <row r="17" spans="1:17" ht="15">
      <c r="A17" s="23"/>
      <c r="B17" s="2" t="s">
        <v>2</v>
      </c>
      <c r="C17" s="8">
        <f>IF(C16="","",C16+1)</f>
      </c>
      <c r="D17" s="21"/>
      <c r="E17" s="22"/>
      <c r="F17" s="24"/>
      <c r="G17" s="24"/>
      <c r="H17" s="24"/>
      <c r="N17" s="1">
        <f t="shared" si="0"/>
        <v>4.75</v>
      </c>
      <c r="P17" s="10">
        <v>50</v>
      </c>
      <c r="Q17" s="11">
        <v>41617</v>
      </c>
    </row>
    <row r="18" spans="1:17" ht="15">
      <c r="A18" s="23"/>
      <c r="B18" s="2" t="s">
        <v>3</v>
      </c>
      <c r="C18" s="8">
        <f>IF(C16="","",C16+2)</f>
      </c>
      <c r="D18" s="21"/>
      <c r="E18" s="22"/>
      <c r="F18" s="24"/>
      <c r="G18" s="24"/>
      <c r="H18" s="24"/>
      <c r="N18" s="1">
        <f t="shared" si="0"/>
        <v>5</v>
      </c>
      <c r="P18" s="10">
        <v>51</v>
      </c>
      <c r="Q18" s="11">
        <v>41624</v>
      </c>
    </row>
    <row r="19" spans="1:17" ht="15">
      <c r="A19" s="23"/>
      <c r="B19" s="2" t="s">
        <v>4</v>
      </c>
      <c r="C19" s="8">
        <f>IF(C16="","",C16+3)</f>
      </c>
      <c r="D19" s="21"/>
      <c r="E19" s="22"/>
      <c r="F19" s="24"/>
      <c r="G19" s="24"/>
      <c r="H19" s="24"/>
      <c r="N19" s="1">
        <f t="shared" si="0"/>
        <v>5.25</v>
      </c>
      <c r="P19" s="10">
        <v>52</v>
      </c>
      <c r="Q19" s="11">
        <v>41631</v>
      </c>
    </row>
    <row r="20" spans="1:17" ht="15">
      <c r="A20" s="23"/>
      <c r="B20" s="2" t="s">
        <v>5</v>
      </c>
      <c r="C20" s="8">
        <f>IF(C16="","",C16+4)</f>
      </c>
      <c r="D20" s="21"/>
      <c r="E20" s="22"/>
      <c r="F20" s="24"/>
      <c r="G20" s="24"/>
      <c r="H20" s="24"/>
      <c r="N20" s="1">
        <f>N19+0.25</f>
        <v>5.5</v>
      </c>
      <c r="P20" s="10">
        <v>1</v>
      </c>
      <c r="Q20" s="11">
        <v>41638</v>
      </c>
    </row>
    <row r="21" spans="1:17" ht="15">
      <c r="A21" s="23"/>
      <c r="B21" s="2" t="s">
        <v>6</v>
      </c>
      <c r="C21" s="8">
        <f>IF(C16="","",C16+5)</f>
      </c>
      <c r="D21" s="21"/>
      <c r="E21" s="22"/>
      <c r="F21" s="24"/>
      <c r="G21" s="24"/>
      <c r="H21" s="24"/>
      <c r="N21" s="1">
        <f t="shared" si="0"/>
        <v>5.75</v>
      </c>
      <c r="P21" s="10">
        <v>2</v>
      </c>
      <c r="Q21" s="11">
        <v>41645</v>
      </c>
    </row>
    <row r="22" spans="1:17" ht="9" customHeight="1">
      <c r="A22" s="25"/>
      <c r="B22" s="26"/>
      <c r="C22" s="26"/>
      <c r="D22" s="26"/>
      <c r="E22" s="26"/>
      <c r="F22" s="26"/>
      <c r="G22" s="26"/>
      <c r="H22" s="26"/>
      <c r="N22" s="1">
        <f t="shared" si="0"/>
        <v>6</v>
      </c>
      <c r="P22" s="10">
        <v>3</v>
      </c>
      <c r="Q22" s="11">
        <v>41652</v>
      </c>
    </row>
    <row r="23" spans="1:17" ht="15">
      <c r="A23" s="23">
        <f>IF(A9="","",A9+2)</f>
        <v>3</v>
      </c>
      <c r="B23" s="2" t="s">
        <v>19</v>
      </c>
      <c r="C23" s="9">
        <f>IF(C9="","",C9+14)</f>
      </c>
      <c r="D23" s="21"/>
      <c r="E23" s="22"/>
      <c r="F23" s="24">
        <f>IF(SUM(E23:E28)=0,"",SUM(E23:E28))</f>
      </c>
      <c r="G23" s="24">
        <f>IF(SUM(E23:E28)=0,"",F23-24)</f>
      </c>
      <c r="H23" s="24">
        <f>IF(F23="",H16,H16+G23)</f>
        <v>0</v>
      </c>
      <c r="P23" s="10">
        <v>4</v>
      </c>
      <c r="Q23" s="11">
        <v>41659</v>
      </c>
    </row>
    <row r="24" spans="1:17" ht="15">
      <c r="A24" s="23"/>
      <c r="B24" s="2" t="s">
        <v>2</v>
      </c>
      <c r="C24" s="8">
        <f>IF(C23="","",C23+1)</f>
      </c>
      <c r="D24" s="21"/>
      <c r="E24" s="22"/>
      <c r="F24" s="24"/>
      <c r="G24" s="24"/>
      <c r="H24" s="24"/>
      <c r="P24" s="10">
        <v>5</v>
      </c>
      <c r="Q24" s="11">
        <v>41666</v>
      </c>
    </row>
    <row r="25" spans="1:17" ht="15">
      <c r="A25" s="23"/>
      <c r="B25" s="2" t="s">
        <v>3</v>
      </c>
      <c r="C25" s="8">
        <f>IF(C23="","",C23+2)</f>
      </c>
      <c r="D25" s="21"/>
      <c r="E25" s="22"/>
      <c r="F25" s="24"/>
      <c r="G25" s="24"/>
      <c r="H25" s="24"/>
      <c r="P25" s="10">
        <v>6</v>
      </c>
      <c r="Q25" s="11">
        <v>41673</v>
      </c>
    </row>
    <row r="26" spans="1:17" ht="15">
      <c r="A26" s="23"/>
      <c r="B26" s="2" t="s">
        <v>4</v>
      </c>
      <c r="C26" s="8">
        <f>IF(C23="","",C23+3)</f>
      </c>
      <c r="D26" s="21"/>
      <c r="E26" s="22"/>
      <c r="F26" s="24"/>
      <c r="G26" s="24"/>
      <c r="H26" s="24"/>
      <c r="P26" s="10">
        <v>7</v>
      </c>
      <c r="Q26" s="11">
        <v>41680</v>
      </c>
    </row>
    <row r="27" spans="1:17" ht="15">
      <c r="A27" s="23"/>
      <c r="B27" s="2" t="s">
        <v>5</v>
      </c>
      <c r="C27" s="8">
        <f>IF(C23="","",C23+4)</f>
      </c>
      <c r="D27" s="21"/>
      <c r="E27" s="22"/>
      <c r="F27" s="24"/>
      <c r="G27" s="24"/>
      <c r="H27" s="24"/>
      <c r="P27" s="10">
        <v>8</v>
      </c>
      <c r="Q27" s="11">
        <v>41687</v>
      </c>
    </row>
    <row r="28" spans="1:17" ht="15">
      <c r="A28" s="23"/>
      <c r="B28" s="2" t="s">
        <v>6</v>
      </c>
      <c r="C28" s="8">
        <f>IF(C23="","",C23+5)</f>
      </c>
      <c r="D28" s="21"/>
      <c r="E28" s="22"/>
      <c r="F28" s="24"/>
      <c r="G28" s="24"/>
      <c r="H28" s="24"/>
      <c r="P28" s="10">
        <v>9</v>
      </c>
      <c r="Q28" s="11">
        <v>41694</v>
      </c>
    </row>
    <row r="29" spans="1:17" ht="9" customHeight="1">
      <c r="A29" s="25"/>
      <c r="B29" s="26"/>
      <c r="C29" s="26"/>
      <c r="D29" s="26"/>
      <c r="E29" s="26"/>
      <c r="F29" s="26"/>
      <c r="G29" s="26"/>
      <c r="H29" s="26"/>
      <c r="N29" s="1">
        <f>N28+0.25</f>
        <v>0.25</v>
      </c>
      <c r="P29" s="10">
        <v>3</v>
      </c>
      <c r="Q29" s="11">
        <v>41652</v>
      </c>
    </row>
    <row r="30" spans="1:17" ht="15">
      <c r="A30" s="23">
        <f>IF(A16="","",A16+2)</f>
        <v>4</v>
      </c>
      <c r="B30" s="2" t="s">
        <v>19</v>
      </c>
      <c r="C30" s="9">
        <f>IF(C16="","",C16+14)</f>
      </c>
      <c r="D30" s="21"/>
      <c r="E30" s="22"/>
      <c r="F30" s="24">
        <f>IF(SUM(E30:E35)=0,"",SUM(E30:E35))</f>
      </c>
      <c r="G30" s="24">
        <f>IF(SUM(E30:E35)=0,"",F30-24)</f>
      </c>
      <c r="H30" s="24">
        <f>IF(F30="",H23,H23+G30)</f>
        <v>0</v>
      </c>
      <c r="P30" s="10">
        <v>4</v>
      </c>
      <c r="Q30" s="11">
        <v>41659</v>
      </c>
    </row>
    <row r="31" spans="1:17" ht="15">
      <c r="A31" s="23"/>
      <c r="B31" s="2" t="s">
        <v>2</v>
      </c>
      <c r="C31" s="8">
        <f>IF(C30="","",C30+1)</f>
      </c>
      <c r="D31" s="21"/>
      <c r="E31" s="22"/>
      <c r="F31" s="24"/>
      <c r="G31" s="24"/>
      <c r="H31" s="24"/>
      <c r="P31" s="10">
        <v>5</v>
      </c>
      <c r="Q31" s="11">
        <v>41666</v>
      </c>
    </row>
    <row r="32" spans="1:17" ht="15">
      <c r="A32" s="23"/>
      <c r="B32" s="2" t="s">
        <v>3</v>
      </c>
      <c r="C32" s="8">
        <f>IF(C30="","",C30+2)</f>
      </c>
      <c r="D32" s="21"/>
      <c r="E32" s="22"/>
      <c r="F32" s="24"/>
      <c r="G32" s="24"/>
      <c r="H32" s="24"/>
      <c r="P32" s="10">
        <v>6</v>
      </c>
      <c r="Q32" s="11">
        <v>41673</v>
      </c>
    </row>
    <row r="33" spans="1:17" ht="15">
      <c r="A33" s="23"/>
      <c r="B33" s="2" t="s">
        <v>4</v>
      </c>
      <c r="C33" s="8">
        <f>IF(C30="","",C30+3)</f>
      </c>
      <c r="D33" s="21"/>
      <c r="E33" s="22"/>
      <c r="F33" s="24"/>
      <c r="G33" s="24"/>
      <c r="H33" s="24"/>
      <c r="P33" s="10">
        <v>7</v>
      </c>
      <c r="Q33" s="11">
        <v>41680</v>
      </c>
    </row>
    <row r="34" spans="1:17" ht="15">
      <c r="A34" s="23"/>
      <c r="B34" s="2" t="s">
        <v>5</v>
      </c>
      <c r="C34" s="8">
        <f>IF(C30="","",C30+4)</f>
      </c>
      <c r="D34" s="21"/>
      <c r="E34" s="22"/>
      <c r="F34" s="24"/>
      <c r="G34" s="24"/>
      <c r="H34" s="24"/>
      <c r="P34" s="10">
        <v>8</v>
      </c>
      <c r="Q34" s="11">
        <v>41687</v>
      </c>
    </row>
    <row r="35" spans="1:17" ht="15">
      <c r="A35" s="23"/>
      <c r="B35" s="2" t="s">
        <v>6</v>
      </c>
      <c r="C35" s="8">
        <f>IF(C30="","",C30+5)</f>
      </c>
      <c r="D35" s="21"/>
      <c r="E35" s="22"/>
      <c r="F35" s="24"/>
      <c r="G35" s="24"/>
      <c r="H35" s="24"/>
      <c r="P35" s="10">
        <v>9</v>
      </c>
      <c r="Q35" s="11">
        <v>41694</v>
      </c>
    </row>
    <row r="36" spans="1:17" ht="9" customHeight="1" hidden="1">
      <c r="A36" s="25"/>
      <c r="B36" s="25"/>
      <c r="C36" s="25"/>
      <c r="D36" s="25"/>
      <c r="E36" s="25"/>
      <c r="F36" s="25"/>
      <c r="G36" s="25"/>
      <c r="H36" s="25"/>
      <c r="P36" s="10">
        <v>17</v>
      </c>
      <c r="Q36" s="11">
        <v>41750</v>
      </c>
    </row>
    <row r="37" spans="1:17" ht="15" hidden="1">
      <c r="A37" s="23">
        <f>IF(A9="","",A9+4)</f>
        <v>5</v>
      </c>
      <c r="B37" s="2" t="s">
        <v>19</v>
      </c>
      <c r="C37" s="9">
        <f>IF(C9="","",C16+21)</f>
      </c>
      <c r="D37" s="13"/>
      <c r="E37" s="14"/>
      <c r="F37" s="24">
        <f>IF(SUM(E37:E41)=0,"",SUM(E37:E41))</f>
      </c>
      <c r="G37" s="24">
        <f>IF(SUM(E37:E41)=0,"",F37-24)</f>
      </c>
      <c r="H37" s="24">
        <f>IF(F37="",H30,H30+G37)</f>
        <v>0</v>
      </c>
      <c r="P37" s="10">
        <v>18</v>
      </c>
      <c r="Q37" s="11">
        <v>41757</v>
      </c>
    </row>
    <row r="38" spans="1:17" ht="15" hidden="1">
      <c r="A38" s="23"/>
      <c r="B38" s="2" t="s">
        <v>2</v>
      </c>
      <c r="C38" s="8">
        <f>IF(C37="","",C37+1)</f>
      </c>
      <c r="D38" s="13"/>
      <c r="E38" s="14"/>
      <c r="F38" s="24"/>
      <c r="G38" s="24"/>
      <c r="H38" s="24"/>
      <c r="P38" s="10">
        <v>19</v>
      </c>
      <c r="Q38" s="11">
        <v>41764</v>
      </c>
    </row>
    <row r="39" spans="1:17" ht="15" hidden="1">
      <c r="A39" s="23"/>
      <c r="B39" s="2" t="s">
        <v>3</v>
      </c>
      <c r="C39" s="8">
        <f>IF(C37="","",C37+2)</f>
      </c>
      <c r="D39" s="13"/>
      <c r="E39" s="14"/>
      <c r="F39" s="24"/>
      <c r="G39" s="24"/>
      <c r="H39" s="24"/>
      <c r="P39" s="10">
        <v>20</v>
      </c>
      <c r="Q39" s="11">
        <v>41771</v>
      </c>
    </row>
    <row r="40" spans="1:17" ht="15" hidden="1">
      <c r="A40" s="23"/>
      <c r="B40" s="2" t="s">
        <v>4</v>
      </c>
      <c r="C40" s="8">
        <f>IF(C37="","",C37+3)</f>
      </c>
      <c r="D40" s="13"/>
      <c r="E40" s="14"/>
      <c r="F40" s="24"/>
      <c r="G40" s="24"/>
      <c r="H40" s="24"/>
      <c r="P40" s="10">
        <v>21</v>
      </c>
      <c r="Q40" s="11">
        <v>41778</v>
      </c>
    </row>
    <row r="41" spans="1:17" ht="15" hidden="1">
      <c r="A41" s="23"/>
      <c r="B41" s="2" t="s">
        <v>5</v>
      </c>
      <c r="C41" s="8">
        <f>IF(C37="","",C37+4)</f>
      </c>
      <c r="D41" s="15"/>
      <c r="E41" s="16"/>
      <c r="F41" s="24"/>
      <c r="G41" s="24"/>
      <c r="H41" s="24"/>
      <c r="P41" s="10">
        <v>22</v>
      </c>
      <c r="Q41" s="11">
        <v>41785</v>
      </c>
    </row>
    <row r="42" spans="1:17" ht="9" customHeight="1">
      <c r="A42" s="25"/>
      <c r="B42" s="26"/>
      <c r="C42" s="26"/>
      <c r="D42" s="26"/>
      <c r="E42" s="26"/>
      <c r="F42" s="26"/>
      <c r="G42" s="26"/>
      <c r="H42" s="26"/>
      <c r="N42" s="1">
        <f>N41+0.25</f>
        <v>0.25</v>
      </c>
      <c r="P42" s="10">
        <v>3</v>
      </c>
      <c r="Q42" s="11">
        <v>41652</v>
      </c>
    </row>
    <row r="43" spans="1:17" ht="15">
      <c r="A43" s="23">
        <v>5</v>
      </c>
      <c r="B43" s="2" t="s">
        <v>19</v>
      </c>
      <c r="C43" s="9"/>
      <c r="D43" s="21"/>
      <c r="E43" s="22"/>
      <c r="F43" s="24">
        <f>IF(SUM(E43:E48)=0,"",SUM(E43:E48))</f>
      </c>
      <c r="G43" s="24">
        <f>IF(SUM(E43:E48)=0,"",F43-24)</f>
      </c>
      <c r="H43" s="24">
        <f>IF(F43="",H36,H36+G43)</f>
        <v>0</v>
      </c>
      <c r="P43" s="10"/>
      <c r="Q43" s="11"/>
    </row>
    <row r="44" spans="1:17" ht="15">
      <c r="A44" s="23"/>
      <c r="B44" s="2" t="s">
        <v>2</v>
      </c>
      <c r="C44" s="8"/>
      <c r="D44" s="21"/>
      <c r="E44" s="22"/>
      <c r="F44" s="24"/>
      <c r="G44" s="24"/>
      <c r="H44" s="24"/>
      <c r="P44" s="10"/>
      <c r="Q44" s="11"/>
    </row>
    <row r="45" spans="1:17" ht="15">
      <c r="A45" s="23"/>
      <c r="B45" s="2" t="s">
        <v>3</v>
      </c>
      <c r="C45" s="8"/>
      <c r="D45" s="21"/>
      <c r="E45" s="22"/>
      <c r="F45" s="24"/>
      <c r="G45" s="24"/>
      <c r="H45" s="24"/>
      <c r="P45" s="10"/>
      <c r="Q45" s="11"/>
    </row>
    <row r="46" spans="1:17" ht="15">
      <c r="A46" s="23"/>
      <c r="B46" s="19" t="s">
        <v>4</v>
      </c>
      <c r="C46" s="20"/>
      <c r="D46" s="17"/>
      <c r="E46" s="18"/>
      <c r="F46" s="24"/>
      <c r="G46" s="24"/>
      <c r="H46" s="24"/>
      <c r="P46" s="10"/>
      <c r="Q46" s="11"/>
    </row>
    <row r="47" spans="1:17" ht="15">
      <c r="A47" s="23"/>
      <c r="B47" s="19" t="s">
        <v>5</v>
      </c>
      <c r="C47" s="20"/>
      <c r="D47" s="17"/>
      <c r="E47" s="18"/>
      <c r="F47" s="24"/>
      <c r="G47" s="24"/>
      <c r="H47" s="24"/>
      <c r="P47" s="10"/>
      <c r="Q47" s="11"/>
    </row>
    <row r="48" spans="1:17" ht="15">
      <c r="A48" s="23"/>
      <c r="B48" s="19" t="s">
        <v>6</v>
      </c>
      <c r="C48" s="20"/>
      <c r="D48" s="17"/>
      <c r="E48" s="18"/>
      <c r="F48" s="24"/>
      <c r="G48" s="24"/>
      <c r="H48" s="24"/>
      <c r="P48" s="10"/>
      <c r="Q48" s="11"/>
    </row>
    <row r="49" spans="16:17" ht="15">
      <c r="P49" s="10"/>
      <c r="Q49" s="11"/>
    </row>
    <row r="50" spans="16:17" ht="15">
      <c r="P50" s="10"/>
      <c r="Q50" s="11"/>
    </row>
    <row r="51" spans="16:17" ht="15">
      <c r="P51" s="10"/>
      <c r="Q51" s="11"/>
    </row>
    <row r="52" spans="16:17" ht="15">
      <c r="P52" s="10"/>
      <c r="Q52" s="11"/>
    </row>
    <row r="54" spans="1:4" ht="15">
      <c r="A54" s="27" t="s">
        <v>11</v>
      </c>
      <c r="B54" s="28"/>
      <c r="C54" s="29"/>
      <c r="D54" s="17"/>
    </row>
  </sheetData>
  <sheetProtection selectLockedCells="1"/>
  <mergeCells count="39">
    <mergeCell ref="A2:H2"/>
    <mergeCell ref="A4:C4"/>
    <mergeCell ref="D4:E4"/>
    <mergeCell ref="G4:I4"/>
    <mergeCell ref="A5:C5"/>
    <mergeCell ref="D5:E5"/>
    <mergeCell ref="G5:I6"/>
    <mergeCell ref="A6:C6"/>
    <mergeCell ref="D6:E6"/>
    <mergeCell ref="A29:H29"/>
    <mergeCell ref="A9:A14"/>
    <mergeCell ref="F9:F14"/>
    <mergeCell ref="G9:G14"/>
    <mergeCell ref="H9:H14"/>
    <mergeCell ref="A15:H15"/>
    <mergeCell ref="A16:A21"/>
    <mergeCell ref="F16:F21"/>
    <mergeCell ref="G16:G21"/>
    <mergeCell ref="H16:H21"/>
    <mergeCell ref="A22:H22"/>
    <mergeCell ref="A23:A28"/>
    <mergeCell ref="F23:F28"/>
    <mergeCell ref="G23:G28"/>
    <mergeCell ref="H23:H28"/>
    <mergeCell ref="A54:C54"/>
    <mergeCell ref="A30:A35"/>
    <mergeCell ref="F30:F35"/>
    <mergeCell ref="G30:G35"/>
    <mergeCell ref="H30:H35"/>
    <mergeCell ref="A43:A48"/>
    <mergeCell ref="F43:F48"/>
    <mergeCell ref="G43:G48"/>
    <mergeCell ref="H43:H48"/>
    <mergeCell ref="A36:H36"/>
    <mergeCell ref="A37:A41"/>
    <mergeCell ref="F37:F41"/>
    <mergeCell ref="G37:G41"/>
    <mergeCell ref="H37:H41"/>
    <mergeCell ref="A42:H42"/>
  </mergeCells>
  <dataValidations count="3">
    <dataValidation type="list" allowBlank="1" showInputMessage="1" showErrorMessage="1" sqref="E14 E11 E32 E35 E39 E28 E25 E21 E18 E45 E48">
      <formula1>$N$2:$N$12</formula1>
    </dataValidation>
    <dataValidation type="list" allowBlank="1" showInputMessage="1" showErrorMessage="1" sqref="E40:E41 E30:E31 E33:E34 E26:E27 E23:E24 E16:E17 E9:E10 E19:E20 E37:E38 E12:E13 E43:E44 E46:E47">
      <formula1>$N$2:$N$22</formula1>
    </dataValidation>
    <dataValidation type="list" allowBlank="1" showInputMessage="1" showErrorMessage="1" sqref="D5:E5">
      <formula1>$M$2:$M$5</formula1>
    </dataValidation>
  </dataValidations>
  <printOptions/>
  <pageMargins left="0.7500000000000001" right="0.7500000000000001" top="1" bottom="1" header="0.5" footer="0.5"/>
  <pageSetup fitToHeight="1" fitToWidth="1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Blumé</dc:creator>
  <cp:keywords/>
  <dc:description/>
  <cp:lastModifiedBy>virginie.seurot</cp:lastModifiedBy>
  <cp:lastPrinted>2014-02-14T08:48:56Z</cp:lastPrinted>
  <dcterms:created xsi:type="dcterms:W3CDTF">2013-09-04T11:50:00Z</dcterms:created>
  <dcterms:modified xsi:type="dcterms:W3CDTF">2016-03-31T07:16:33Z</dcterms:modified>
  <cp:category/>
  <cp:version/>
  <cp:contentType/>
  <cp:contentStatus/>
</cp:coreProperties>
</file>